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4E27A883-089A-4DF4-8F37-BF26279C075E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EAI_FF!$B$2:$H$34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H24" i="1" l="1"/>
  <c r="G26" i="1"/>
  <c r="F26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<sst xmlns="http://schemas.openxmlformats.org/spreadsheetml/2006/main" count="40" uniqueCount="36">
  <si>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</si>
  <si>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</si>
  <si>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</si>
  <si>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</si>
  <si>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</si>
  <si>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</si>
  <si>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</si>
  <si>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</si>
  <si>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</si>
  <si>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</si>
  <si>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</si>
  <si>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</si>
  <si>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</si>
  <si>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</si>
  <si>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</si>
  <si>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</si>
  <si>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</si>
  <si>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</si>
  <si>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</si>
  <si>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</si>
  <si>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</si>
  <si>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</si>
  <si>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</si>
  <si>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</si>
  <si>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</si>
  <si>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</si>
  <si>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</si>
  <si>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</si>
  <si>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</si>
  <si>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CD SAUCILLO</t>
  </si>
  <si>
    <t>DIRECTOR FINANCIERO</t>
  </si>
  <si>
    <t>“Bajo protesta de decir verdad declaramos que los Estados Financieros y sus notas, son razonablemente correctos y son responsabilidad del emisor.”</t>
  </si>
  <si>
    <t>DIRECTOR EJECUTIVO</t>
  </si>
  <si>
    <t>Del 1 de Enero al 31 de Diciembre de 2024</t>
  </si>
  <si>
    <t>ING. OSCAR MÁRQUEZ GUARDIOLA</t>
  </si>
  <si>
    <t>C. JESÚS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</si>
</sst>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1D1C1D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G19" sqref="G1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2.85546875" style="1" bestFit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7" t="s">
        <v>29</v>
      </c>
      <c r="C2" s="38"/>
      <c r="D2" s="38"/>
      <c r="E2" s="38"/>
      <c r="F2" s="38"/>
      <c r="G2" s="38"/>
      <c r="H2" s="39"/>
    </row>
    <row r="3" spans="2:8" x14ac:dyDescent="0.2">
      <c r="B3" s="40" t="s">
        <v>0</v>
      </c>
      <c r="C3" s="41"/>
      <c r="D3" s="41"/>
      <c r="E3" s="41"/>
      <c r="F3" s="41"/>
      <c r="G3" s="41"/>
      <c r="H3" s="42"/>
    </row>
    <row r="4" spans="2:8" ht="12.75" thickBot="1" x14ac:dyDescent="0.25">
      <c r="B4" s="43" t="s">
        <v>33</v>
      </c>
      <c r="C4" s="44"/>
      <c r="D4" s="44"/>
      <c r="E4" s="44"/>
      <c r="F4" s="44"/>
      <c r="G4" s="44"/>
      <c r="H4" s="45"/>
    </row>
    <row r="5" spans="2:8" s="2" customFormat="1" ht="12.75" thickBot="1" x14ac:dyDescent="0.25">
      <c r="B5" s="50" t="s">
        <v>26</v>
      </c>
      <c r="C5" s="46" t="s">
        <v>1</v>
      </c>
      <c r="D5" s="47"/>
      <c r="E5" s="47"/>
      <c r="F5" s="47"/>
      <c r="G5" s="47"/>
      <c r="H5" s="48" t="s">
        <v>2</v>
      </c>
    </row>
    <row r="6" spans="2:8" ht="24.75" thickBot="1" x14ac:dyDescent="0.25">
      <c r="B6" s="51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9"/>
    </row>
    <row r="7" spans="2:8" ht="12.75" thickBot="1" x14ac:dyDescent="0.25">
      <c r="B7" s="52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17034522</v>
      </c>
      <c r="D8" s="18">
        <f>SUM(D9:D16)</f>
        <v>0</v>
      </c>
      <c r="E8" s="21">
        <f t="shared" ref="E8:E16" si="0">C8+D8</f>
        <v>17034522</v>
      </c>
      <c r="F8" s="18">
        <f>SUM(F9:F16)</f>
        <v>17986011.07</v>
      </c>
      <c r="G8" s="21">
        <f>SUM(G9:G16)</f>
        <v>17986011.07</v>
      </c>
      <c r="H8" s="5">
        <f t="shared" ref="H8:H16" si="1">G8-C8</f>
        <v>951489.0700000003</v>
      </c>
    </row>
    <row r="9" spans="2:8" x14ac:dyDescent="0.2">
      <c r="B9" s="6" t="s">
        <v>14</v>
      </c>
      <c r="C9" s="28">
        <v>0</v>
      </c>
      <c r="D9" s="19">
        <v>0</v>
      </c>
      <c r="E9" s="23">
        <f t="shared" si="0"/>
        <v>0</v>
      </c>
      <c r="F9" s="28">
        <v>0</v>
      </c>
      <c r="G9" s="28">
        <v>0</v>
      </c>
      <c r="H9" s="7">
        <f t="shared" si="1"/>
        <v>0</v>
      </c>
    </row>
    <row r="10" spans="2:8" x14ac:dyDescent="0.2">
      <c r="B10" s="8" t="s">
        <v>15</v>
      </c>
      <c r="C10" s="28">
        <v>0</v>
      </c>
      <c r="D10" s="19">
        <v>0</v>
      </c>
      <c r="E10" s="23">
        <f t="shared" si="0"/>
        <v>0</v>
      </c>
      <c r="F10" s="28">
        <v>0</v>
      </c>
      <c r="G10" s="28">
        <v>0</v>
      </c>
      <c r="H10" s="7">
        <f t="shared" si="1"/>
        <v>0</v>
      </c>
    </row>
    <row r="11" spans="2:8" x14ac:dyDescent="0.2">
      <c r="B11" s="6" t="s">
        <v>16</v>
      </c>
      <c r="C11" s="28">
        <v>0</v>
      </c>
      <c r="D11" s="19">
        <v>0</v>
      </c>
      <c r="E11" s="23">
        <f t="shared" si="0"/>
        <v>0</v>
      </c>
      <c r="F11" s="28">
        <v>0</v>
      </c>
      <c r="G11" s="28">
        <v>0</v>
      </c>
      <c r="H11" s="7">
        <f t="shared" si="1"/>
        <v>0</v>
      </c>
    </row>
    <row r="12" spans="2:8" x14ac:dyDescent="0.2">
      <c r="B12" s="6" t="s">
        <v>17</v>
      </c>
      <c r="C12" s="28">
        <v>15785053</v>
      </c>
      <c r="D12" s="19">
        <v>0</v>
      </c>
      <c r="E12" s="23">
        <f t="shared" si="0"/>
        <v>15785053</v>
      </c>
      <c r="F12" s="28">
        <v>15069983.67</v>
      </c>
      <c r="G12" s="28">
        <v>15069983.67</v>
      </c>
      <c r="H12" s="7">
        <f t="shared" si="1"/>
        <v>-715069.33000000007</v>
      </c>
    </row>
    <row r="13" spans="2:8" x14ac:dyDescent="0.2">
      <c r="B13" s="9" t="s">
        <v>18</v>
      </c>
      <c r="C13" s="28">
        <v>0</v>
      </c>
      <c r="D13" s="19">
        <v>0</v>
      </c>
      <c r="E13" s="23">
        <f t="shared" si="0"/>
        <v>0</v>
      </c>
      <c r="F13" s="28">
        <v>0</v>
      </c>
      <c r="G13" s="28">
        <v>0</v>
      </c>
      <c r="H13" s="7">
        <f t="shared" si="1"/>
        <v>0</v>
      </c>
    </row>
    <row r="14" spans="2:8" x14ac:dyDescent="0.2">
      <c r="B14" s="9" t="s">
        <v>19</v>
      </c>
      <c r="C14" s="28">
        <v>1624</v>
      </c>
      <c r="D14" s="19">
        <v>0</v>
      </c>
      <c r="E14" s="23">
        <f t="shared" si="0"/>
        <v>1624</v>
      </c>
      <c r="F14" s="28">
        <v>16328.46</v>
      </c>
      <c r="G14" s="28">
        <v>16328.46</v>
      </c>
      <c r="H14" s="7">
        <f t="shared" si="1"/>
        <v>14704.46</v>
      </c>
    </row>
    <row r="15" spans="2:8" ht="24" x14ac:dyDescent="0.2">
      <c r="B15" s="6" t="s">
        <v>21</v>
      </c>
      <c r="C15" s="28">
        <v>1247845</v>
      </c>
      <c r="D15" s="19">
        <v>0</v>
      </c>
      <c r="E15" s="23">
        <f t="shared" si="0"/>
        <v>1247845</v>
      </c>
      <c r="F15" s="28">
        <v>2899698.94</v>
      </c>
      <c r="G15" s="28">
        <v>2899698.94</v>
      </c>
      <c r="H15" s="7">
        <f t="shared" si="1"/>
        <v>1651853.94</v>
      </c>
    </row>
    <row r="16" spans="2:8" x14ac:dyDescent="0.2">
      <c r="B16" s="6" t="s">
        <v>22</v>
      </c>
      <c r="C16" s="28">
        <v>0</v>
      </c>
      <c r="D16" s="19">
        <v>0</v>
      </c>
      <c r="E16" s="23">
        <f t="shared" si="0"/>
        <v>0</v>
      </c>
      <c r="F16" s="28">
        <v>0</v>
      </c>
      <c r="G16" s="28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2105812</v>
      </c>
      <c r="D18" s="18">
        <f>SUM(D19:D22)</f>
        <v>0</v>
      </c>
      <c r="E18" s="21">
        <f>C18+D18</f>
        <v>2105812</v>
      </c>
      <c r="F18" s="18">
        <f>SUM(F19:F22)</f>
        <v>2147715.16</v>
      </c>
      <c r="G18" s="21">
        <f>SUM(G19:G22)</f>
        <v>2147715.16</v>
      </c>
      <c r="H18" s="5">
        <f>G18-C18</f>
        <v>41903.160000000149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28">
        <v>0</v>
      </c>
      <c r="G19" s="28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28">
        <v>0</v>
      </c>
      <c r="G20" s="28">
        <v>0</v>
      </c>
      <c r="H20" s="7">
        <f>G20-C20</f>
        <v>0</v>
      </c>
    </row>
    <row r="21" spans="2:8" x14ac:dyDescent="0.2">
      <c r="B21" s="6" t="s">
        <v>20</v>
      </c>
      <c r="C21" s="28">
        <v>2105812</v>
      </c>
      <c r="D21" s="19">
        <v>0</v>
      </c>
      <c r="E21" s="23">
        <f>C21+D21</f>
        <v>2105812</v>
      </c>
      <c r="F21" s="28">
        <v>2147715.16</v>
      </c>
      <c r="G21" s="28">
        <v>2147715.16</v>
      </c>
      <c r="H21" s="7">
        <f>G21-C21</f>
        <v>41903.160000000149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28">
        <v>0</v>
      </c>
      <c r="G22" s="28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19140334</v>
      </c>
      <c r="D26" s="26">
        <f>SUM(D24,D18,D8)</f>
        <v>0</v>
      </c>
      <c r="E26" s="15">
        <f>SUM(D26,C26)</f>
        <v>19140334</v>
      </c>
      <c r="F26" s="26">
        <f>SUM(F24,F18,F8)</f>
        <v>20133726.23</v>
      </c>
      <c r="G26" s="15">
        <f>SUM(G24,G18,G8)</f>
        <v>20133726.23</v>
      </c>
      <c r="H26" s="33">
        <f>SUM(G26-C26)</f>
        <v>993392.23000000045</v>
      </c>
    </row>
    <row r="27" spans="2:8" ht="12.75" thickBot="1" x14ac:dyDescent="0.25">
      <c r="B27" s="12"/>
      <c r="C27" s="13"/>
      <c r="D27" s="13"/>
      <c r="E27" s="13"/>
      <c r="F27" s="35" t="s">
        <v>25</v>
      </c>
      <c r="G27" s="36"/>
      <c r="H27" s="34"/>
    </row>
    <row r="28" spans="2:8" s="3" customFormat="1" x14ac:dyDescent="0.2"/>
    <row r="29" spans="2:8" s="3" customFormat="1" x14ac:dyDescent="0.2">
      <c r="B29" s="29" t="s">
        <v>31</v>
      </c>
    </row>
    <row r="30" spans="2:8" s="3" customFormat="1" x14ac:dyDescent="0.2"/>
    <row r="31" spans="2:8" s="3" customFormat="1" x14ac:dyDescent="0.2"/>
    <row r="32" spans="2:8" s="3" customFormat="1" ht="12.75" x14ac:dyDescent="0.2">
      <c r="B32" s="30"/>
    </row>
    <row r="33" spans="2:4" s="3" customFormat="1" ht="12.75" x14ac:dyDescent="0.2">
      <c r="B33" s="30" t="s">
        <v>34</v>
      </c>
      <c r="D33" s="31" t="s">
        <v>35</v>
      </c>
    </row>
    <row r="34" spans="2:4" s="3" customFormat="1" x14ac:dyDescent="0.2">
      <c r="B34" s="3" t="s">
        <v>32</v>
      </c>
      <c r="D34" s="32" t="s">
        <v>30</v>
      </c>
    </row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2024-07-23T19:02:44Z</cp:lastPrinted>
  <dcterms:created xsi:type="dcterms:W3CDTF">2019-12-05T18:23:32Z</dcterms:created>
  <dcterms:modified xsi:type="dcterms:W3CDTF">2025-01-24T18:24:13Z</dcterms:modified>
</cp:coreProperties>
</file>